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F8B9B9DE-2EBA-4F78-8FE2-929915251A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J18" i="1"/>
  <c r="I18" i="1"/>
  <c r="H18" i="1"/>
  <c r="G18" i="1"/>
  <c r="F18" i="1"/>
  <c r="G9" i="1"/>
  <c r="F7" i="1"/>
  <c r="I7" i="1" s="1"/>
  <c r="G7" i="1"/>
  <c r="F6" i="1"/>
  <c r="I6" i="1" s="1"/>
  <c r="F9" i="1"/>
  <c r="I9" i="1" s="1"/>
  <c r="F8" i="1"/>
  <c r="F5" i="1"/>
  <c r="H5" i="1"/>
  <c r="G5" i="1"/>
  <c r="H6" i="1"/>
  <c r="H7" i="1"/>
  <c r="H8" i="1"/>
  <c r="H9" i="1"/>
  <c r="G6" i="1"/>
  <c r="G8" i="1"/>
  <c r="J17" i="1" l="1"/>
  <c r="J22" i="1" s="1"/>
  <c r="I8" i="1"/>
  <c r="H17" i="1"/>
  <c r="I5" i="1"/>
  <c r="I17" i="1"/>
  <c r="G17" i="1"/>
  <c r="I22" i="1" l="1"/>
  <c r="F17" i="1"/>
  <c r="F22" i="1" s="1"/>
  <c r="H22" i="1"/>
  <c r="G22" i="1"/>
</calcChain>
</file>

<file path=xl/sharedStrings.xml><?xml version="1.0" encoding="utf-8"?>
<sst xmlns="http://schemas.openxmlformats.org/spreadsheetml/2006/main" count="42" uniqueCount="36">
  <si>
    <t>DESCRIPTION</t>
  </si>
  <si>
    <t>FLAT COST (Rs.)</t>
  </si>
  <si>
    <t>AMENITIES</t>
  </si>
  <si>
    <t>2 BHK</t>
  </si>
  <si>
    <t>2 BHK PLUS</t>
  </si>
  <si>
    <t>3 BHK</t>
  </si>
  <si>
    <t>3 BHK PLUS</t>
  </si>
  <si>
    <t>PAYMENT  SCHEDULE</t>
  </si>
  <si>
    <t>Booking Amount</t>
  </si>
  <si>
    <t>1st intallment</t>
  </si>
  <si>
    <t>2nd installment</t>
  </si>
  <si>
    <t>3rd installment</t>
  </si>
  <si>
    <t>4th installment</t>
  </si>
  <si>
    <t>5th installment</t>
  </si>
  <si>
    <t>TOTAL</t>
  </si>
  <si>
    <t>4  BHK</t>
  </si>
  <si>
    <t>Along with application</t>
  </si>
  <si>
    <t>6th month from application</t>
  </si>
  <si>
    <t>12th month from application</t>
  </si>
  <si>
    <t>18th month from application</t>
  </si>
  <si>
    <t>24th month from application</t>
  </si>
  <si>
    <t>30th month from application</t>
  </si>
  <si>
    <t>OTHER CHARGES</t>
  </si>
  <si>
    <t>Note:</t>
  </si>
  <si>
    <t>TOTAL  (INCL. Taxes)</t>
  </si>
  <si>
    <t>GST *</t>
  </si>
  <si>
    <t xml:space="preserve">CONSTR. CESS  </t>
  </si>
  <si>
    <t>PHASE  6  COST SHEET CUM INSTALMENT  SHEET</t>
  </si>
  <si>
    <t xml:space="preserve">              2. AMENITIES  include Club House/Park/Gym/Play Area/Walkways/Departmental Store/Swimming Pool  etc</t>
  </si>
  <si>
    <t xml:space="preserve">             3. Floor rise charges  from 6th floor are extra. Eg. For 6th floor Rs,100/Sft, for 7th floor Rs.200/Sft, for 8th floor Rs.300/Sft. are extra</t>
  </si>
  <si>
    <t>CAR PARKING</t>
  </si>
  <si>
    <t>WILL BE ADVISED LATER</t>
  </si>
  <si>
    <t>REGISTRATION CHARGES **</t>
  </si>
  <si>
    <t xml:space="preserve">              **  As per existing rates</t>
  </si>
  <si>
    <t>MAINTENANCE CORPUS  AT Rs.150 /  Sq ft.</t>
  </si>
  <si>
    <t>1. OTHER CHARGES  include cost of  Electricity, Water, Sewerage lines, Water Treatment Plant, Rain Water Harvesting, Generator Back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</si>
</sst>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" xfId="0" applyNumberFormat="1" applyBorder="1"/>
    <xf numFmtId="3" fontId="0" fillId="0" borderId="8" xfId="0" applyNumberForma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0" fillId="0" borderId="1" xfId="1" applyNumberFormat="1" applyFont="1" applyBorder="1" applyAlignment="1">
      <alignment horizontal="left" vertical="center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1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2" fillId="0" borderId="9" xfId="0" applyNumberFormat="1" applyFont="1" applyBorder="1" applyAlignment="1">
      <alignment horizontal="left" vertical="center"/>
    </xf>
    <xf numFmtId="3" fontId="2" fillId="0" borderId="7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22"/>
  <sheetViews>
    <sheetView tabSelected="1" workbookViewId="0">
      <selection activeCell="N18" sqref="N18"/>
    </sheetView>
  </sheetViews>
  <sheetFormatPr defaultRowHeight="15" x14ac:dyDescent="0.25"/>
  <cols>
    <col min="2" max="2" width="17.7109375" customWidth="1"/>
    <col min="3" max="3" width="14" customWidth="1"/>
    <col min="4" max="4" width="13.28515625" customWidth="1"/>
    <col min="5" max="5" width="12.5703125" customWidth="1"/>
    <col min="6" max="6" width="13.140625" customWidth="1"/>
    <col min="7" max="7" width="14.140625" customWidth="1"/>
    <col min="8" max="8" width="13" customWidth="1"/>
    <col min="9" max="10" width="15.28515625" customWidth="1"/>
    <col min="11" max="11" width="16" customWidth="1"/>
    <col min="12" max="12" width="15.85546875" customWidth="1"/>
  </cols>
  <sheetData>
    <row r="2" spans="2:19" ht="33.75" customHeight="1" x14ac:dyDescent="0.3">
      <c r="B2" s="32" t="s">
        <v>27</v>
      </c>
      <c r="C2" s="32"/>
      <c r="D2" s="32"/>
      <c r="E2" s="32"/>
      <c r="F2" s="32"/>
      <c r="G2" s="32"/>
      <c r="H2" s="32"/>
      <c r="I2" s="32"/>
    </row>
    <row r="3" spans="2:19" ht="15" customHeight="1" x14ac:dyDescent="0.25">
      <c r="B3" s="38" t="s">
        <v>0</v>
      </c>
      <c r="C3" s="39" t="s">
        <v>1</v>
      </c>
      <c r="D3" s="39" t="s">
        <v>22</v>
      </c>
      <c r="E3" s="39" t="s">
        <v>2</v>
      </c>
      <c r="F3" s="38" t="s">
        <v>14</v>
      </c>
      <c r="G3" s="35" t="s">
        <v>25</v>
      </c>
      <c r="H3" s="35" t="s">
        <v>26</v>
      </c>
      <c r="I3" s="35" t="s">
        <v>24</v>
      </c>
      <c r="J3" s="35" t="s">
        <v>30</v>
      </c>
      <c r="K3" s="21" t="s">
        <v>32</v>
      </c>
      <c r="L3" s="21" t="s">
        <v>34</v>
      </c>
      <c r="M3" s="21"/>
    </row>
    <row r="4" spans="2:19" x14ac:dyDescent="0.25">
      <c r="B4" s="38"/>
      <c r="C4" s="40"/>
      <c r="D4" s="40"/>
      <c r="E4" s="40"/>
      <c r="F4" s="38"/>
      <c r="G4" s="35"/>
      <c r="H4" s="35"/>
      <c r="I4" s="35"/>
      <c r="J4" s="35"/>
      <c r="K4" s="21"/>
      <c r="L4" s="21"/>
      <c r="M4" s="21"/>
    </row>
    <row r="5" spans="2:19" ht="24.95" customHeight="1" x14ac:dyDescent="0.25">
      <c r="B5" s="1" t="s">
        <v>3</v>
      </c>
      <c r="C5" s="3">
        <v>5996750</v>
      </c>
      <c r="D5" s="3">
        <v>493850</v>
      </c>
      <c r="E5" s="3">
        <v>400000</v>
      </c>
      <c r="F5" s="14">
        <f>C5+D5+E5</f>
        <v>6890600</v>
      </c>
      <c r="G5" s="3">
        <f>(C5+D5+E5)*5%</f>
        <v>344530</v>
      </c>
      <c r="H5" s="3">
        <f>(C5+D5+E5)*1%</f>
        <v>68906</v>
      </c>
      <c r="I5" s="3">
        <f>F5+G5+H5</f>
        <v>7304036</v>
      </c>
      <c r="J5" s="22" t="s">
        <v>31</v>
      </c>
      <c r="K5" s="20">
        <f>F5*7.6%+1050</f>
        <v>524735.6</v>
      </c>
      <c r="L5" s="31">
        <v>211650</v>
      </c>
      <c r="M5" s="31"/>
    </row>
    <row r="6" spans="2:19" ht="24.95" customHeight="1" x14ac:dyDescent="0.25">
      <c r="B6" s="1" t="s">
        <v>4</v>
      </c>
      <c r="C6" s="3">
        <v>6842500</v>
      </c>
      <c r="D6" s="3">
        <v>563500</v>
      </c>
      <c r="E6" s="3">
        <v>400000</v>
      </c>
      <c r="F6" s="14">
        <f>C6+D6+E6</f>
        <v>7806000</v>
      </c>
      <c r="G6" s="3">
        <f>(C6+D6+E6)*5%</f>
        <v>390300</v>
      </c>
      <c r="H6" s="3">
        <f>(C6+D6+E6)*1%</f>
        <v>78060</v>
      </c>
      <c r="I6" s="3">
        <f>F6+G6+H6</f>
        <v>8274360</v>
      </c>
      <c r="J6" s="22"/>
      <c r="K6" s="20">
        <f t="shared" ref="K6:K9" si="0">F6*7.6%+1050</f>
        <v>594306</v>
      </c>
      <c r="L6" s="31">
        <v>241500</v>
      </c>
      <c r="M6" s="31"/>
      <c r="S6" s="13"/>
    </row>
    <row r="7" spans="2:19" ht="24.95" customHeight="1" x14ac:dyDescent="0.25">
      <c r="B7" s="1" t="s">
        <v>5</v>
      </c>
      <c r="C7" s="3">
        <v>8410750</v>
      </c>
      <c r="D7" s="3">
        <v>791600</v>
      </c>
      <c r="E7" s="3">
        <v>500000</v>
      </c>
      <c r="F7" s="14">
        <f>C7+D7+E7</f>
        <v>9702350</v>
      </c>
      <c r="G7" s="3">
        <f>(C7+D7+E7)*5%</f>
        <v>485117.5</v>
      </c>
      <c r="H7" s="3">
        <f>(C7+D7+E7)*1%</f>
        <v>97023.5</v>
      </c>
      <c r="I7" s="3">
        <f>F7+G7+H7</f>
        <v>10284491</v>
      </c>
      <c r="J7" s="22"/>
      <c r="K7" s="20">
        <f t="shared" si="0"/>
        <v>738428.6</v>
      </c>
      <c r="L7" s="31">
        <v>296850</v>
      </c>
      <c r="M7" s="31"/>
    </row>
    <row r="8" spans="2:19" ht="24.95" customHeight="1" x14ac:dyDescent="0.25">
      <c r="B8" s="1" t="s">
        <v>6</v>
      </c>
      <c r="C8" s="3">
        <v>9375500</v>
      </c>
      <c r="D8" s="3">
        <v>882400</v>
      </c>
      <c r="E8" s="3">
        <v>500000</v>
      </c>
      <c r="F8" s="14">
        <f t="shared" ref="F8" si="1">C8+D8+E8</f>
        <v>10757900</v>
      </c>
      <c r="G8" s="3">
        <f>(C8+D8+E8)*5%</f>
        <v>537895</v>
      </c>
      <c r="H8" s="3">
        <f>(C8+D8+E8)*1%</f>
        <v>107579</v>
      </c>
      <c r="I8" s="3">
        <f t="shared" ref="I8" si="2">F8+G8+H8</f>
        <v>11403374</v>
      </c>
      <c r="J8" s="22"/>
      <c r="K8" s="20">
        <f t="shared" si="0"/>
        <v>818650.4</v>
      </c>
      <c r="L8" s="31">
        <v>330900</v>
      </c>
      <c r="M8" s="31"/>
    </row>
    <row r="9" spans="2:19" ht="24.95" customHeight="1" x14ac:dyDescent="0.25">
      <c r="B9" s="1" t="s">
        <v>15</v>
      </c>
      <c r="C9" s="3">
        <v>11436750</v>
      </c>
      <c r="D9" s="3">
        <v>1076400</v>
      </c>
      <c r="E9" s="3">
        <v>550000</v>
      </c>
      <c r="F9" s="14">
        <f>C9+D9+E9</f>
        <v>13063150</v>
      </c>
      <c r="G9" s="3">
        <f>(C9+D9+E9)*5%</f>
        <v>653157.5</v>
      </c>
      <c r="H9" s="3">
        <f>(C9+D9+E9)*1%</f>
        <v>130631.5</v>
      </c>
      <c r="I9" s="3">
        <f>F9+G9+H9</f>
        <v>13846939</v>
      </c>
      <c r="J9" s="22"/>
      <c r="K9" s="20">
        <f t="shared" si="0"/>
        <v>993849.4</v>
      </c>
      <c r="L9" s="31">
        <v>403650</v>
      </c>
      <c r="M9" s="31"/>
    </row>
    <row r="10" spans="2:19" x14ac:dyDescent="0.25">
      <c r="B10" s="2" t="s">
        <v>23</v>
      </c>
      <c r="C10" s="11"/>
      <c r="D10" s="11"/>
      <c r="E10" s="11"/>
      <c r="F10" s="11"/>
      <c r="G10" s="11"/>
      <c r="H10" s="11"/>
      <c r="I10" s="12"/>
      <c r="J10" s="4"/>
    </row>
    <row r="11" spans="2:19" x14ac:dyDescent="0.25">
      <c r="B11" s="37" t="s">
        <v>35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2:19" x14ac:dyDescent="0.25">
      <c r="B12" s="36" t="s">
        <v>28</v>
      </c>
      <c r="C12" s="36"/>
      <c r="D12" s="36"/>
      <c r="E12" s="36"/>
      <c r="F12" s="36"/>
      <c r="G12" s="36"/>
      <c r="H12" s="36"/>
      <c r="I12" s="36"/>
      <c r="J12" s="36"/>
      <c r="K12" s="36"/>
    </row>
    <row r="13" spans="2:19" x14ac:dyDescent="0.25">
      <c r="B13" s="36" t="s">
        <v>29</v>
      </c>
      <c r="C13" s="36"/>
      <c r="D13" s="36"/>
      <c r="E13" s="36"/>
      <c r="F13" s="36"/>
      <c r="G13" s="36"/>
      <c r="H13" s="36"/>
      <c r="I13" s="36"/>
      <c r="J13" s="36"/>
      <c r="K13" s="36"/>
    </row>
    <row r="14" spans="2:19" x14ac:dyDescent="0.25">
      <c r="B14" s="36" t="s">
        <v>33</v>
      </c>
      <c r="C14" s="36"/>
      <c r="D14" s="36"/>
      <c r="E14" s="36"/>
      <c r="F14" s="36"/>
      <c r="G14" s="36"/>
      <c r="H14" s="36"/>
      <c r="I14" s="36"/>
      <c r="J14" s="36"/>
    </row>
    <row r="15" spans="2:19" ht="23.25" x14ac:dyDescent="0.25">
      <c r="B15" s="30" t="s">
        <v>7</v>
      </c>
      <c r="C15" s="30"/>
      <c r="D15" s="30"/>
      <c r="E15" s="30"/>
      <c r="F15" s="1" t="s">
        <v>3</v>
      </c>
      <c r="G15" s="1" t="s">
        <v>4</v>
      </c>
      <c r="H15" s="1" t="s">
        <v>5</v>
      </c>
      <c r="I15" s="1" t="s">
        <v>6</v>
      </c>
      <c r="J15" s="1" t="s">
        <v>15</v>
      </c>
    </row>
    <row r="16" spans="2:19" ht="24.95" customHeight="1" x14ac:dyDescent="0.25">
      <c r="B16" s="8" t="s">
        <v>8</v>
      </c>
      <c r="C16" s="25" t="s">
        <v>16</v>
      </c>
      <c r="D16" s="25"/>
      <c r="E16" s="26"/>
      <c r="F16" s="6">
        <v>660000</v>
      </c>
      <c r="G16" s="6">
        <v>740000</v>
      </c>
      <c r="H16" s="6">
        <v>870000</v>
      </c>
      <c r="I16" s="19">
        <v>960000</v>
      </c>
      <c r="J16" s="15">
        <v>1200000</v>
      </c>
    </row>
    <row r="17" spans="2:10" ht="24.95" customHeight="1" x14ac:dyDescent="0.25">
      <c r="B17" s="8" t="s">
        <v>9</v>
      </c>
      <c r="C17" s="25" t="s">
        <v>17</v>
      </c>
      <c r="D17" s="25"/>
      <c r="E17" s="26"/>
      <c r="F17" s="6">
        <f>I5*20%-F16</f>
        <v>800807.20000000019</v>
      </c>
      <c r="G17" s="6">
        <f>I6*20%-G16</f>
        <v>914872</v>
      </c>
      <c r="H17" s="6">
        <f>I7*20%-H16</f>
        <v>1186898.2000000002</v>
      </c>
      <c r="I17" s="6">
        <f>I8*20%-I16</f>
        <v>1320674.8000000003</v>
      </c>
      <c r="J17" s="17">
        <f>I9*20%-J16</f>
        <v>1569387.8000000003</v>
      </c>
    </row>
    <row r="18" spans="2:10" ht="24.95" customHeight="1" x14ac:dyDescent="0.25">
      <c r="B18" s="9" t="s">
        <v>10</v>
      </c>
      <c r="C18" s="25" t="s">
        <v>18</v>
      </c>
      <c r="D18" s="25"/>
      <c r="E18" s="26"/>
      <c r="F18" s="6">
        <f>I5*20%</f>
        <v>1460807.2000000002</v>
      </c>
      <c r="G18" s="6">
        <f>I6*20%</f>
        <v>1654872</v>
      </c>
      <c r="H18" s="6">
        <f>I7*20%</f>
        <v>2056898.2000000002</v>
      </c>
      <c r="I18" s="6">
        <f>I8*20%</f>
        <v>2280674.8000000003</v>
      </c>
      <c r="J18" s="16">
        <f>I9*20%</f>
        <v>2769387.8000000003</v>
      </c>
    </row>
    <row r="19" spans="2:10" ht="24.95" customHeight="1" x14ac:dyDescent="0.25">
      <c r="B19" s="9" t="s">
        <v>11</v>
      </c>
      <c r="C19" s="26" t="s">
        <v>19</v>
      </c>
      <c r="D19" s="33"/>
      <c r="E19" s="34"/>
      <c r="F19" s="6">
        <v>1460807.2000000002</v>
      </c>
      <c r="G19" s="6">
        <v>1654872</v>
      </c>
      <c r="H19" s="6">
        <v>2056898.2000000002</v>
      </c>
      <c r="I19" s="6">
        <v>2280674.8000000003</v>
      </c>
      <c r="J19" s="16">
        <v>2769387.8000000003</v>
      </c>
    </row>
    <row r="20" spans="2:10" ht="24.95" customHeight="1" x14ac:dyDescent="0.25">
      <c r="B20" s="10" t="s">
        <v>12</v>
      </c>
      <c r="C20" s="25" t="s">
        <v>20</v>
      </c>
      <c r="D20" s="25"/>
      <c r="E20" s="26"/>
      <c r="F20" s="6">
        <v>1460807.2000000002</v>
      </c>
      <c r="G20" s="6">
        <v>1654872</v>
      </c>
      <c r="H20" s="6">
        <v>2056898.2000000002</v>
      </c>
      <c r="I20" s="6">
        <v>2280674.8000000003</v>
      </c>
      <c r="J20" s="16">
        <v>2769387.8000000003</v>
      </c>
    </row>
    <row r="21" spans="2:10" ht="24.95" customHeight="1" x14ac:dyDescent="0.25">
      <c r="B21" s="10" t="s">
        <v>13</v>
      </c>
      <c r="C21" s="27" t="s">
        <v>21</v>
      </c>
      <c r="D21" s="28"/>
      <c r="E21" s="29"/>
      <c r="F21" s="6">
        <v>1460807.2000000002</v>
      </c>
      <c r="G21" s="6">
        <v>1654872</v>
      </c>
      <c r="H21" s="6">
        <v>2056898.2000000002</v>
      </c>
      <c r="I21" s="6">
        <v>2280674.8000000003</v>
      </c>
      <c r="J21" s="16">
        <v>2769387.8000000003</v>
      </c>
    </row>
    <row r="22" spans="2:10" ht="24.95" customHeight="1" x14ac:dyDescent="0.25">
      <c r="B22" s="23"/>
      <c r="C22" s="23"/>
      <c r="D22" s="24"/>
      <c r="E22" s="7" t="s">
        <v>14</v>
      </c>
      <c r="F22" s="5">
        <f>SUM(F16:F21)</f>
        <v>7304036.0000000009</v>
      </c>
      <c r="G22" s="5">
        <f>SUM(G16:G21)</f>
        <v>8274360</v>
      </c>
      <c r="H22" s="5">
        <f>SUM(H16:H21)</f>
        <v>10284491</v>
      </c>
      <c r="I22" s="5">
        <f>SUM(I16:I21)</f>
        <v>11403374.000000002</v>
      </c>
      <c r="J22" s="18">
        <f>SUM(J16:J21)</f>
        <v>13846939.000000002</v>
      </c>
    </row>
  </sheetData>
  <mergeCells count="30">
    <mergeCell ref="L3:M4"/>
    <mergeCell ref="L5:M5"/>
    <mergeCell ref="L6:M6"/>
    <mergeCell ref="L7:M7"/>
    <mergeCell ref="L8:M8"/>
    <mergeCell ref="L9:M9"/>
    <mergeCell ref="B2:I2"/>
    <mergeCell ref="C19:E19"/>
    <mergeCell ref="H3:H4"/>
    <mergeCell ref="I3:I4"/>
    <mergeCell ref="B14:J14"/>
    <mergeCell ref="B11:K11"/>
    <mergeCell ref="B12:K12"/>
    <mergeCell ref="B3:B4"/>
    <mergeCell ref="D3:D4"/>
    <mergeCell ref="C3:C4"/>
    <mergeCell ref="F3:F4"/>
    <mergeCell ref="E3:E4"/>
    <mergeCell ref="G3:G4"/>
    <mergeCell ref="B13:K13"/>
    <mergeCell ref="J3:J4"/>
    <mergeCell ref="K3:K4"/>
    <mergeCell ref="J5:J9"/>
    <mergeCell ref="B22:D22"/>
    <mergeCell ref="C20:E20"/>
    <mergeCell ref="C21:E21"/>
    <mergeCell ref="B15:E15"/>
    <mergeCell ref="C16:E16"/>
    <mergeCell ref="C17:E17"/>
    <mergeCell ref="C18:E18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SIVAKUMAR</dc:creator>
  <cp:lastModifiedBy>sivakumar ivaturi</cp:lastModifiedBy>
  <cp:lastPrinted>2024-02-18T05:44:35Z</cp:lastPrinted>
  <dcterms:created xsi:type="dcterms:W3CDTF">2015-06-05T18:17:20Z</dcterms:created>
  <dcterms:modified xsi:type="dcterms:W3CDTF">2024-02-18T06:00:45Z</dcterms:modified>
</cp:coreProperties>
</file>